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golebiewski\Downloads\"/>
    </mc:Choice>
  </mc:AlternateContent>
  <xr:revisionPtr revIDLastSave="0" documentId="8_{0ED590F5-3279-4E62-9748-EC278E7994CD}" xr6:coauthVersionLast="47" xr6:coauthVersionMax="47" xr10:uidLastSave="{00000000-0000-0000-0000-000000000000}"/>
  <bookViews>
    <workbookView xWindow="-120" yWindow="-120" windowWidth="29040" windowHeight="15720" xr2:uid="{8CB44AE2-27C6-40D3-8A24-2C5C604643D2}"/>
  </bookViews>
  <sheets>
    <sheet name="Demande monetarisation CET" sheetId="1" r:id="rId1"/>
    <sheet name="Données" sheetId="2" state="hidden" r:id="rId2"/>
  </sheets>
  <definedNames>
    <definedName name="_xlnm.Print_Area" localSheetId="0">'Demande monetarisation CET'!$B$2:$K$31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E13" i="1"/>
  <c r="D18" i="1"/>
  <c r="E18" i="1"/>
</calcChain>
</file>

<file path=xl/sharedStrings.xml><?xml version="1.0" encoding="utf-8"?>
<sst xmlns="http://schemas.openxmlformats.org/spreadsheetml/2006/main" count="42" uniqueCount="42">
  <si>
    <t xml:space="preserve">Date transmission au professionnel le : </t>
  </si>
  <si>
    <t xml:space="preserve">Motif du refus au professionnel le : </t>
  </si>
  <si>
    <t>NON</t>
  </si>
  <si>
    <t xml:space="preserve">transmission gestionnaire paies et au professionnel le : </t>
  </si>
  <si>
    <t>OUI</t>
  </si>
  <si>
    <t xml:space="preserve">Demande recevable :   </t>
  </si>
  <si>
    <t>Réservé au service RH</t>
  </si>
  <si>
    <t xml:space="preserve">Signature du professionnel : </t>
  </si>
  <si>
    <t xml:space="preserve">Date : </t>
  </si>
  <si>
    <t>TOTAL</t>
  </si>
  <si>
    <t>Nombre de jours demandés :</t>
  </si>
  <si>
    <t>MONETARISATION</t>
  </si>
  <si>
    <t>Solde CET au 30/04/N-1 :</t>
  </si>
  <si>
    <t xml:space="preserve">Adresse mail : </t>
  </si>
  <si>
    <t xml:space="preserve">Etablissement d'attachement : </t>
  </si>
  <si>
    <t xml:space="preserve">Fonction : </t>
  </si>
  <si>
    <t>Âge</t>
  </si>
  <si>
    <t>Date de naissance :</t>
  </si>
  <si>
    <t>Matricule salarié :</t>
  </si>
  <si>
    <t xml:space="preserve">Prénom : </t>
  </si>
  <si>
    <t xml:space="preserve">NOM : </t>
  </si>
  <si>
    <t>IDENTIFICATION DU PROFESSIONNEL</t>
  </si>
  <si>
    <t>Etablissements</t>
  </si>
  <si>
    <t xml:space="preserve">ESAT du Breuil </t>
  </si>
  <si>
    <t xml:space="preserve">Foyer Harmonie </t>
  </si>
  <si>
    <t>SAVS Alize</t>
  </si>
  <si>
    <t xml:space="preserve">AJ Albatros </t>
  </si>
  <si>
    <t xml:space="preserve">SAVS Séniors </t>
  </si>
  <si>
    <t xml:space="preserve">AJ Séniors </t>
  </si>
  <si>
    <t xml:space="preserve">EANM Eglantines </t>
  </si>
  <si>
    <t xml:space="preserve">AJ Eglantines </t>
  </si>
  <si>
    <t xml:space="preserve">IME Charleville </t>
  </si>
  <si>
    <t xml:space="preserve">EEAP Mille Soleils </t>
  </si>
  <si>
    <t xml:space="preserve">MAS Catalpas </t>
  </si>
  <si>
    <t xml:space="preserve">MAS le Replat </t>
  </si>
  <si>
    <t xml:space="preserve">EANM le Mirandis </t>
  </si>
  <si>
    <t xml:space="preserve">EAM le Mirandis </t>
  </si>
  <si>
    <t xml:space="preserve">AJ le Mirandis </t>
  </si>
  <si>
    <t xml:space="preserve">EAM Arc en ciel </t>
  </si>
  <si>
    <t>DAPHAD</t>
  </si>
  <si>
    <t>Direction Générale</t>
  </si>
  <si>
    <r>
      <t>Dans le cadre de la gestion de votre Compte Épargne Temps (CET), ce formulaire permet d'effectuer une demande de monétarisation des jours épargnés, dans le respect des conditions suivantes : 
- Avoir affecté au minimum 20 jours dans votre CET au 30 avril N-1.
- Les droits attachés à la 5ᵉ semaine de congés payés ne peuvent pas être monétarisés.
- Le nombre de jours monétarisés est plafonné à 50 % du nombre de jours affectés au CET.
- Le nombre de jours monétarisés par an est plafonné à 22 jours.
- Transmettre ce formulaire avec le dernier relevé CET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à la direction générale par lettre recommandée avec accusé de réception (LRAR) à</t>
    </r>
    <r>
      <rPr>
        <sz val="12"/>
        <color theme="1"/>
        <rFont val="Arial"/>
        <family val="2"/>
      </rPr>
      <t xml:space="preserve"> l'adresse suivante : Direction Générale - Les Papillons Blancs Bourgogne du Sud Rue Evariste Galois, 71210 Torcy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</si>
</sst>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i/>
      <sz val="11"/>
      <color rgb="FFC00000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</fills>
  <borders count="49">
    <border>
      <left/>
      <right/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5" tint="-0.249977111117893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medium">
        <color theme="3" tint="0.249977111117893"/>
      </bottom>
      <diagonal/>
    </border>
    <border>
      <left/>
      <right style="medium">
        <color theme="3" tint="0.249977111117893"/>
      </right>
      <top/>
      <bottom style="thin">
        <color theme="4"/>
      </bottom>
      <diagonal/>
    </border>
    <border>
      <left style="thin">
        <color theme="3" tint="0.249977111117893"/>
      </left>
      <right style="medium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medium">
        <color theme="3" tint="0.249977111117893"/>
      </right>
      <top/>
      <bottom/>
      <diagonal/>
    </border>
    <border>
      <left style="thin">
        <color theme="3" tint="0.249977111117893"/>
      </left>
      <right style="medium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 style="medium">
        <color theme="3" tint="0.249977111117893"/>
      </left>
      <right style="thin">
        <color theme="3" tint="0.249977111117893"/>
      </right>
      <top style="medium">
        <color theme="3" tint="0.249977111117893"/>
      </top>
      <bottom style="thin">
        <color theme="3" tint="0.249977111117893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indexed="64"/>
      </top>
      <bottom style="thin">
        <color theme="4"/>
      </bottom>
      <diagonal/>
    </border>
    <border>
      <left style="thin">
        <color theme="4"/>
      </left>
      <right/>
      <top style="thin">
        <color indexed="64"/>
      </top>
      <bottom style="thin">
        <color theme="4"/>
      </bottom>
      <diagonal/>
    </border>
    <border>
      <left/>
      <right style="thin">
        <color theme="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2" fillId="0" borderId="0" xfId="0" applyFont="1"/>
    <xf numFmtId="0" fontId="0" fillId="0" borderId="5" xfId="0" applyBorder="1"/>
    <xf numFmtId="0" fontId="2" fillId="0" borderId="4" xfId="0" applyFont="1" applyBorder="1"/>
    <xf numFmtId="0" fontId="2" fillId="0" borderId="6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0" fontId="3" fillId="0" borderId="0" xfId="0" applyFont="1"/>
    <xf numFmtId="2" fontId="5" fillId="3" borderId="0" xfId="0" applyNumberFormat="1" applyFont="1" applyFill="1" applyAlignment="1">
      <alignment horizontal="left"/>
    </xf>
    <xf numFmtId="2" fontId="5" fillId="3" borderId="10" xfId="0" applyNumberFormat="1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2" fillId="5" borderId="27" xfId="0" applyFont="1" applyFill="1" applyBorder="1"/>
    <xf numFmtId="0" fontId="2" fillId="5" borderId="0" xfId="0" applyFont="1" applyFill="1"/>
    <xf numFmtId="2" fontId="2" fillId="5" borderId="0" xfId="0" applyNumberFormat="1" applyFont="1" applyFill="1" applyAlignment="1">
      <alignment horizontal="left"/>
    </xf>
    <xf numFmtId="1" fontId="5" fillId="5" borderId="28" xfId="0" applyNumberFormat="1" applyFont="1" applyFill="1" applyBorder="1" applyAlignment="1">
      <alignment horizontal="center"/>
    </xf>
    <xf numFmtId="0" fontId="5" fillId="5" borderId="0" xfId="0" applyFont="1" applyFill="1" applyAlignment="1">
      <alignment horizontal="right"/>
    </xf>
    <xf numFmtId="0" fontId="5" fillId="5" borderId="29" xfId="0" applyFont="1" applyFill="1" applyBorder="1" applyAlignment="1">
      <alignment horizontal="right"/>
    </xf>
    <xf numFmtId="2" fontId="2" fillId="5" borderId="27" xfId="0" applyNumberFormat="1" applyFont="1" applyFill="1" applyBorder="1"/>
    <xf numFmtId="2" fontId="5" fillId="5" borderId="0" xfId="0" applyNumberFormat="1" applyFont="1" applyFill="1" applyAlignment="1">
      <alignment horizontal="center"/>
    </xf>
    <xf numFmtId="0" fontId="6" fillId="5" borderId="0" xfId="0" applyFont="1" applyFill="1"/>
    <xf numFmtId="0" fontId="2" fillId="3" borderId="30" xfId="0" applyFont="1" applyFill="1" applyBorder="1" applyAlignment="1" applyProtection="1">
      <alignment horizontal="center"/>
      <protection locked="0"/>
    </xf>
    <xf numFmtId="0" fontId="2" fillId="5" borderId="29" xfId="0" applyFont="1" applyFill="1" applyBorder="1"/>
    <xf numFmtId="0" fontId="4" fillId="5" borderId="27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2" fillId="3" borderId="2" xfId="0" applyFont="1" applyFill="1" applyBorder="1"/>
    <xf numFmtId="1" fontId="5" fillId="3" borderId="2" xfId="0" applyNumberFormat="1" applyFont="1" applyFill="1" applyBorder="1" applyAlignment="1" applyProtection="1">
      <alignment horizontal="left"/>
      <protection locked="0"/>
    </xf>
    <xf numFmtId="0" fontId="5" fillId="7" borderId="36" xfId="0" applyFont="1" applyFill="1" applyBorder="1"/>
    <xf numFmtId="0" fontId="5" fillId="3" borderId="36" xfId="0" applyFont="1" applyFill="1" applyBorder="1" applyAlignment="1">
      <alignment horizontal="center"/>
    </xf>
    <xf numFmtId="14" fontId="2" fillId="3" borderId="36" xfId="0" applyNumberFormat="1" applyFont="1" applyFill="1" applyBorder="1" applyAlignment="1" applyProtection="1">
      <alignment horizontal="left"/>
      <protection locked="0"/>
    </xf>
    <xf numFmtId="0" fontId="5" fillId="7" borderId="39" xfId="0" applyFont="1" applyFill="1" applyBorder="1"/>
    <xf numFmtId="0" fontId="5" fillId="7" borderId="40" xfId="0" applyFont="1" applyFill="1" applyBorder="1" applyAlignment="1">
      <alignment horizontal="left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1" fillId="0" borderId="7" xfId="0" applyFont="1" applyBorder="1"/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 vertical="center"/>
    </xf>
    <xf numFmtId="0" fontId="8" fillId="0" borderId="4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43" xfId="0" applyFont="1" applyBorder="1" applyAlignment="1">
      <alignment horizontal="left" vertical="top" wrapText="1"/>
    </xf>
    <xf numFmtId="0" fontId="4" fillId="4" borderId="9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3" borderId="39" xfId="0" applyFont="1" applyFill="1" applyBorder="1" applyAlignment="1" applyProtection="1">
      <alignment horizontal="left"/>
      <protection locked="0"/>
    </xf>
    <xf numFmtId="0" fontId="2" fillId="3" borderId="39" xfId="0" applyFont="1" applyFill="1" applyBorder="1" applyAlignment="1" applyProtection="1">
      <alignment horizontal="center"/>
      <protection locked="0"/>
    </xf>
    <xf numFmtId="0" fontId="5" fillId="7" borderId="39" xfId="0" applyFont="1" applyFill="1" applyBorder="1" applyAlignment="1">
      <alignment horizontal="left"/>
    </xf>
    <xf numFmtId="0" fontId="2" fillId="3" borderId="38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left"/>
    </xf>
    <xf numFmtId="0" fontId="5" fillId="7" borderId="36" xfId="0" applyFont="1" applyFill="1" applyBorder="1" applyAlignment="1">
      <alignment horizontal="left"/>
    </xf>
    <xf numFmtId="0" fontId="5" fillId="3" borderId="36" xfId="0" applyFont="1" applyFill="1" applyBorder="1" applyAlignment="1" applyProtection="1">
      <alignment horizontal="center"/>
      <protection locked="0"/>
    </xf>
    <xf numFmtId="0" fontId="5" fillId="3" borderId="35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1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5" fillId="7" borderId="34" xfId="0" applyFont="1" applyFill="1" applyBorder="1" applyAlignment="1">
      <alignment horizontal="left"/>
    </xf>
    <xf numFmtId="0" fontId="5" fillId="7" borderId="33" xfId="0" applyFont="1" applyFill="1" applyBorder="1" applyAlignment="1">
      <alignment horizontal="left"/>
    </xf>
    <xf numFmtId="2" fontId="5" fillId="3" borderId="2" xfId="0" applyNumberFormat="1" applyFont="1" applyFill="1" applyBorder="1" applyAlignment="1">
      <alignment horizontal="left"/>
    </xf>
    <xf numFmtId="2" fontId="5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667311</xdr:colOff>
      <xdr:row>1</xdr:row>
      <xdr:rowOff>31377</xdr:rowOff>
    </xdr:from>
    <xdr:ext cx="2614672" cy="1135716"/>
    <xdr:pic>
      <xdr:nvPicPr>
        <xdr:cNvPr id="2" name="Image 1">
          <a:extLst>
            <a:ext uri="{FF2B5EF4-FFF2-40B4-BE49-F238E27FC236}">
              <a16:creationId xmlns:a16="http://schemas.microsoft.com/office/drawing/2014/main" id="{D3969CED-4B5D-4177-9B8E-18C8D4F27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501" y="210447"/>
          <a:ext cx="2614672" cy="113571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390414</xdr:colOff>
      <xdr:row>2</xdr:row>
      <xdr:rowOff>132900</xdr:rowOff>
    </xdr:from>
    <xdr:ext cx="7042895" cy="468013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9C11B1D-B4AA-4A99-B01D-B0702C52F75D}"/>
            </a:ext>
          </a:extLst>
        </xdr:cNvPr>
        <xdr:cNvSpPr txBox="1"/>
      </xdr:nvSpPr>
      <xdr:spPr>
        <a:xfrm>
          <a:off x="3326355" y="502694"/>
          <a:ext cx="704289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2400" b="1"/>
            <a:t>FORMULAIRE DEMANDE DE MONETARISATION DU CET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857250</xdr:colOff>
          <xdr:row>28</xdr:row>
          <xdr:rowOff>323850</xdr:rowOff>
        </xdr:from>
        <xdr:to>
          <xdr:col>3</xdr:col>
          <xdr:colOff>371475</xdr:colOff>
          <xdr:row>30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857250</xdr:colOff>
          <xdr:row>29</xdr:row>
          <xdr:rowOff>266700</xdr:rowOff>
        </xdr:from>
        <xdr:to>
          <xdr:col>3</xdr:col>
          <xdr:colOff>361950</xdr:colOff>
          <xdr:row>31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219E2-6650-4F28-9184-674AD71FBBBA}">
  <sheetPr codeName="Feuil1">
    <pageSetUpPr fitToPage="1"/>
  </sheetPr>
  <dimension ref="B2:P33"/>
  <sheetViews>
    <sheetView showGridLines="0" tabSelected="1" zoomScale="85" zoomScaleNormal="85" workbookViewId="0">
      <selection activeCell="H31" sqref="H31"/>
    </sheetView>
  </sheetViews>
  <sheetFormatPr baseColWidth="10" defaultRowHeight="15" x14ac:dyDescent="0.25"/>
  <cols>
    <col min="2" max="2" width="15" customWidth="1"/>
    <col min="3" max="3" width="16.140625" customWidth="1"/>
    <col min="4" max="4" width="12.85546875" customWidth="1"/>
    <col min="5" max="5" width="12.42578125" customWidth="1"/>
    <col min="7" max="7" width="36.42578125" customWidth="1"/>
    <col min="8" max="8" width="17.140625" customWidth="1"/>
    <col min="9" max="9" width="13.140625" customWidth="1"/>
    <col min="10" max="10" width="8.85546875" customWidth="1"/>
    <col min="11" max="11" width="11.5703125" customWidth="1"/>
  </cols>
  <sheetData>
    <row r="2" spans="2:16" ht="15" customHeight="1" x14ac:dyDescent="0.25">
      <c r="B2" s="52"/>
      <c r="C2" s="53"/>
      <c r="D2" s="53"/>
      <c r="E2" s="53"/>
      <c r="F2" s="53"/>
      <c r="G2" s="53"/>
      <c r="H2" s="53"/>
      <c r="I2" s="53"/>
      <c r="J2" s="53"/>
      <c r="K2" s="54"/>
    </row>
    <row r="3" spans="2:16" ht="15" customHeight="1" x14ac:dyDescent="0.25">
      <c r="B3" s="55"/>
      <c r="C3" s="56"/>
      <c r="D3" s="56"/>
      <c r="E3" s="56"/>
      <c r="F3" s="56"/>
      <c r="G3" s="56"/>
      <c r="H3" s="56"/>
      <c r="I3" s="56"/>
      <c r="J3" s="56"/>
      <c r="K3" s="57"/>
    </row>
    <row r="4" spans="2:16" ht="60" customHeight="1" x14ac:dyDescent="0.25">
      <c r="B4" s="58"/>
      <c r="C4" s="59"/>
      <c r="D4" s="59"/>
      <c r="E4" s="59"/>
      <c r="F4" s="59"/>
      <c r="G4" s="59"/>
      <c r="H4" s="59"/>
      <c r="I4" s="59"/>
      <c r="J4" s="59"/>
      <c r="K4" s="60"/>
    </row>
    <row r="5" spans="2:16" ht="15" customHeight="1" x14ac:dyDescent="0.25">
      <c r="B5" s="61" t="s">
        <v>41</v>
      </c>
      <c r="C5" s="62"/>
      <c r="D5" s="62"/>
      <c r="E5" s="62"/>
      <c r="F5" s="62"/>
      <c r="G5" s="62"/>
      <c r="H5" s="62"/>
      <c r="I5" s="62"/>
      <c r="J5" s="62"/>
      <c r="K5" s="63"/>
    </row>
    <row r="6" spans="2:16" ht="15.75" customHeight="1" x14ac:dyDescent="0.25">
      <c r="B6" s="64"/>
      <c r="C6" s="62"/>
      <c r="D6" s="62"/>
      <c r="E6" s="62"/>
      <c r="F6" s="62"/>
      <c r="G6" s="62"/>
      <c r="H6" s="62"/>
      <c r="I6" s="62"/>
      <c r="J6" s="62"/>
      <c r="K6" s="63"/>
      <c r="P6" s="43"/>
    </row>
    <row r="7" spans="2:16" ht="140.44999999999999" customHeight="1" x14ac:dyDescent="0.25">
      <c r="B7" s="64"/>
      <c r="C7" s="62"/>
      <c r="D7" s="62"/>
      <c r="E7" s="62"/>
      <c r="F7" s="62"/>
      <c r="G7" s="62"/>
      <c r="H7" s="62"/>
      <c r="I7" s="62"/>
      <c r="J7" s="62"/>
      <c r="K7" s="63"/>
    </row>
    <row r="8" spans="2:16" ht="15.75" x14ac:dyDescent="0.25">
      <c r="B8" s="17"/>
      <c r="C8" s="17"/>
      <c r="D8" s="17"/>
      <c r="E8" s="17"/>
      <c r="F8" s="16"/>
      <c r="G8" s="15"/>
      <c r="H8" s="13"/>
      <c r="I8" s="13"/>
      <c r="J8" s="14"/>
      <c r="K8" s="13"/>
    </row>
    <row r="9" spans="2:16" ht="27" customHeight="1" x14ac:dyDescent="0.25">
      <c r="B9" s="65" t="s">
        <v>21</v>
      </c>
      <c r="C9" s="66"/>
      <c r="D9" s="66"/>
      <c r="E9" s="66"/>
      <c r="F9" s="66"/>
      <c r="G9" s="66"/>
      <c r="H9" s="66"/>
      <c r="I9" s="66"/>
      <c r="J9" s="66"/>
      <c r="K9" s="67"/>
    </row>
    <row r="10" spans="2:16" ht="15.75" x14ac:dyDescent="0.25">
      <c r="B10" s="42" t="s">
        <v>20</v>
      </c>
      <c r="C10" s="68"/>
      <c r="D10" s="68"/>
      <c r="E10" s="41" t="s">
        <v>19</v>
      </c>
      <c r="F10" s="69"/>
      <c r="G10" s="69"/>
      <c r="H10" s="70" t="s">
        <v>18</v>
      </c>
      <c r="I10" s="70"/>
      <c r="J10" s="69"/>
      <c r="K10" s="71"/>
    </row>
    <row r="11" spans="2:16" ht="15.75" x14ac:dyDescent="0.25">
      <c r="B11" s="83" t="s">
        <v>17</v>
      </c>
      <c r="C11" s="84"/>
      <c r="D11" s="40"/>
      <c r="E11" s="38" t="s">
        <v>16</v>
      </c>
      <c r="F11" s="39" t="str">
        <f ca="1">IF(D11="","",DATEDIF(D11,TODAY(),"y"))</f>
        <v/>
      </c>
      <c r="G11" s="38" t="s">
        <v>15</v>
      </c>
      <c r="H11" s="85"/>
      <c r="I11" s="85"/>
      <c r="J11" s="85"/>
      <c r="K11" s="86"/>
    </row>
    <row r="12" spans="2:16" ht="15.75" x14ac:dyDescent="0.25">
      <c r="B12" s="83" t="s">
        <v>14</v>
      </c>
      <c r="C12" s="84"/>
      <c r="D12" s="84"/>
      <c r="E12" s="85"/>
      <c r="F12" s="85"/>
      <c r="G12" s="38" t="s">
        <v>13</v>
      </c>
      <c r="H12" s="85"/>
      <c r="I12" s="85"/>
      <c r="J12" s="85"/>
      <c r="K12" s="86"/>
    </row>
    <row r="13" spans="2:16" ht="15.75" x14ac:dyDescent="0.25">
      <c r="B13" s="102" t="s">
        <v>12</v>
      </c>
      <c r="C13" s="103"/>
      <c r="D13" s="37"/>
      <c r="E13" s="36" t="str">
        <f>IF(D13="","",IF(D13&lt;20,"Nombre de jours insuffisant","OK"))</f>
        <v/>
      </c>
      <c r="F13" s="36"/>
      <c r="G13" s="35"/>
      <c r="H13" s="104"/>
      <c r="I13" s="104"/>
      <c r="J13" s="104"/>
      <c r="K13" s="105"/>
    </row>
    <row r="14" spans="2:16" ht="15.75" x14ac:dyDescent="0.25">
      <c r="B14" s="17"/>
      <c r="C14" s="17"/>
      <c r="D14" s="17"/>
      <c r="E14" s="17"/>
      <c r="F14" s="16"/>
      <c r="G14" s="15"/>
      <c r="H14" s="13"/>
      <c r="I14" s="13"/>
      <c r="J14" s="14"/>
      <c r="K14" s="13"/>
    </row>
    <row r="15" spans="2:16" ht="24.75" customHeight="1" x14ac:dyDescent="0.25">
      <c r="B15" s="77" t="s">
        <v>11</v>
      </c>
      <c r="C15" s="78"/>
      <c r="D15" s="78"/>
      <c r="E15" s="78"/>
      <c r="F15" s="78"/>
      <c r="G15" s="78"/>
      <c r="H15" s="78"/>
      <c r="I15" s="78"/>
      <c r="J15" s="78"/>
      <c r="K15" s="79"/>
    </row>
    <row r="16" spans="2:16" ht="18" customHeight="1" x14ac:dyDescent="0.25">
      <c r="B16" s="34"/>
      <c r="C16" s="33"/>
      <c r="D16" s="33"/>
      <c r="E16" s="33"/>
      <c r="F16" s="33"/>
      <c r="G16" s="33"/>
      <c r="H16" s="33"/>
      <c r="I16" s="29"/>
      <c r="J16" s="28"/>
      <c r="K16" s="32"/>
    </row>
    <row r="17" spans="2:11" ht="15.75" x14ac:dyDescent="0.25">
      <c r="B17" s="31" t="s">
        <v>10</v>
      </c>
      <c r="C17" s="22"/>
      <c r="D17" s="30"/>
      <c r="E17" s="22"/>
      <c r="F17" s="22"/>
      <c r="G17" s="22"/>
      <c r="H17" s="29"/>
      <c r="I17" s="29"/>
      <c r="J17" s="28"/>
      <c r="K17" s="27"/>
    </row>
    <row r="18" spans="2:11" ht="15.75" x14ac:dyDescent="0.25">
      <c r="B18" s="26"/>
      <c r="C18" s="25" t="s">
        <v>9</v>
      </c>
      <c r="D18" s="24">
        <f>SUM(D17)</f>
        <v>0</v>
      </c>
      <c r="E18" s="23" t="str">
        <f>IF(OR(D18="",D18=0,D13="",D13=0),"",IF(D18&gt;MIN(22,0.5*D13),"Droits max/an dépassé ou limite de 50% CET dépassée","OK"))</f>
        <v/>
      </c>
      <c r="F18" s="23"/>
      <c r="G18" s="23"/>
      <c r="H18" s="23"/>
      <c r="I18" s="23"/>
      <c r="J18" s="22"/>
      <c r="K18" s="21"/>
    </row>
    <row r="19" spans="2:11" ht="9.6" customHeight="1" x14ac:dyDescent="0.25">
      <c r="B19" s="20"/>
      <c r="C19" s="19"/>
      <c r="D19" s="19"/>
      <c r="E19" s="19"/>
      <c r="F19" s="19"/>
      <c r="G19" s="19"/>
      <c r="H19" s="19"/>
      <c r="I19" s="19"/>
      <c r="J19" s="19"/>
      <c r="K19" s="18"/>
    </row>
    <row r="20" spans="2:11" ht="15.75" x14ac:dyDescent="0.25">
      <c r="B20" s="17"/>
      <c r="C20" s="17"/>
      <c r="D20" s="17"/>
      <c r="E20" s="17"/>
      <c r="F20" s="16"/>
      <c r="G20" s="15"/>
      <c r="H20" s="13"/>
      <c r="I20" s="13"/>
      <c r="J20" s="14"/>
      <c r="K20" s="13"/>
    </row>
    <row r="21" spans="2:11" ht="11.25" customHeight="1" thickBot="1" x14ac:dyDescent="0.3">
      <c r="B21" s="80"/>
      <c r="C21" s="81"/>
      <c r="D21" s="81"/>
      <c r="E21" s="81"/>
      <c r="F21" s="81"/>
      <c r="G21" s="81"/>
      <c r="H21" s="81"/>
      <c r="I21" s="81"/>
      <c r="J21" s="81"/>
      <c r="K21" s="82"/>
    </row>
    <row r="22" spans="2:11" ht="15.75" customHeight="1" x14ac:dyDescent="0.25">
      <c r="B22" s="75" t="s">
        <v>8</v>
      </c>
      <c r="C22" s="100"/>
      <c r="D22" s="100"/>
      <c r="E22" s="100"/>
      <c r="F22" s="87" t="s">
        <v>7</v>
      </c>
      <c r="G22" s="88"/>
      <c r="H22" s="91"/>
      <c r="I22" s="92"/>
      <c r="J22" s="92"/>
      <c r="K22" s="93"/>
    </row>
    <row r="23" spans="2:11" ht="9" customHeight="1" x14ac:dyDescent="0.25">
      <c r="B23" s="75"/>
      <c r="C23" s="100"/>
      <c r="D23" s="100"/>
      <c r="E23" s="100"/>
      <c r="F23" s="87"/>
      <c r="G23" s="88"/>
      <c r="H23" s="94"/>
      <c r="I23" s="95"/>
      <c r="J23" s="95"/>
      <c r="K23" s="96"/>
    </row>
    <row r="24" spans="2:11" ht="15.75" customHeight="1" x14ac:dyDescent="0.25">
      <c r="B24" s="75"/>
      <c r="C24" s="100"/>
      <c r="D24" s="100"/>
      <c r="E24" s="100"/>
      <c r="F24" s="87"/>
      <c r="G24" s="88"/>
      <c r="H24" s="94"/>
      <c r="I24" s="95"/>
      <c r="J24" s="95"/>
      <c r="K24" s="96"/>
    </row>
    <row r="25" spans="2:11" ht="15.75" customHeight="1" x14ac:dyDescent="0.25">
      <c r="B25" s="75"/>
      <c r="C25" s="100"/>
      <c r="D25" s="100"/>
      <c r="E25" s="100"/>
      <c r="F25" s="87"/>
      <c r="G25" s="88"/>
      <c r="H25" s="94"/>
      <c r="I25" s="95"/>
      <c r="J25" s="95"/>
      <c r="K25" s="96"/>
    </row>
    <row r="26" spans="2:11" ht="15.75" customHeight="1" x14ac:dyDescent="0.25">
      <c r="B26" s="75"/>
      <c r="C26" s="100"/>
      <c r="D26" s="100"/>
      <c r="E26" s="100"/>
      <c r="F26" s="87"/>
      <c r="G26" s="88"/>
      <c r="H26" s="94"/>
      <c r="I26" s="95"/>
      <c r="J26" s="95"/>
      <c r="K26" s="96"/>
    </row>
    <row r="27" spans="2:11" ht="15.75" customHeight="1" thickBot="1" x14ac:dyDescent="0.3">
      <c r="B27" s="76"/>
      <c r="C27" s="101"/>
      <c r="D27" s="101"/>
      <c r="E27" s="101"/>
      <c r="F27" s="89"/>
      <c r="G27" s="90"/>
      <c r="H27" s="97"/>
      <c r="I27" s="98"/>
      <c r="J27" s="98"/>
      <c r="K27" s="99"/>
    </row>
    <row r="28" spans="2:11" ht="15.75" x14ac:dyDescent="0.25">
      <c r="B28" s="17"/>
      <c r="C28" s="17"/>
      <c r="D28" s="17"/>
      <c r="E28" s="17"/>
      <c r="F28" s="16"/>
      <c r="G28" s="15"/>
      <c r="H28" s="13"/>
      <c r="I28" s="13"/>
      <c r="J28" s="14"/>
      <c r="K28" s="13"/>
    </row>
    <row r="29" spans="2:11" ht="29.25" customHeight="1" x14ac:dyDescent="0.25">
      <c r="B29" s="72" t="s">
        <v>6</v>
      </c>
      <c r="C29" s="73"/>
      <c r="D29" s="73"/>
      <c r="E29" s="73"/>
      <c r="F29" s="73"/>
      <c r="G29" s="73"/>
      <c r="H29" s="73"/>
      <c r="I29" s="73"/>
      <c r="J29" s="73"/>
      <c r="K29" s="74"/>
    </row>
    <row r="30" spans="2:11" ht="24" customHeight="1" x14ac:dyDescent="0.25">
      <c r="B30" s="10" t="s">
        <v>5</v>
      </c>
      <c r="C30" s="12"/>
      <c r="D30" s="11" t="s">
        <v>4</v>
      </c>
      <c r="E30" s="51" t="s">
        <v>3</v>
      </c>
      <c r="F30" s="51"/>
      <c r="G30" s="51"/>
      <c r="H30" s="45"/>
      <c r="K30" s="8"/>
    </row>
    <row r="31" spans="2:11" ht="25.5" customHeight="1" x14ac:dyDescent="0.25">
      <c r="B31" s="10"/>
      <c r="C31" s="6"/>
      <c r="D31" s="9" t="s">
        <v>2</v>
      </c>
      <c r="E31" s="49" t="s">
        <v>1</v>
      </c>
      <c r="F31" s="49"/>
      <c r="G31" s="49"/>
      <c r="H31" s="46"/>
      <c r="J31" s="6"/>
      <c r="K31" s="8"/>
    </row>
    <row r="32" spans="2:11" ht="19.149999999999999" customHeight="1" x14ac:dyDescent="0.25">
      <c r="B32" s="7"/>
      <c r="E32" s="50" t="s">
        <v>0</v>
      </c>
      <c r="F32" s="50"/>
      <c r="G32" s="50"/>
      <c r="H32" s="47"/>
      <c r="K32" s="5"/>
    </row>
    <row r="33" spans="2:11" x14ac:dyDescent="0.25">
      <c r="B33" s="4"/>
      <c r="C33" s="3"/>
      <c r="D33" s="3"/>
      <c r="E33" s="3"/>
      <c r="F33" s="3"/>
      <c r="G33" s="3"/>
      <c r="H33" s="48"/>
      <c r="I33" s="3"/>
      <c r="J33" s="2"/>
      <c r="K33" s="1"/>
    </row>
  </sheetData>
  <sheetProtection sheet="1" objects="1" scenarios="1" selectLockedCells="1"/>
  <protectedRanges>
    <protectedRange sqref="F10 J10 D11 H11:H12 E12 D13 D17 C22 H22 G31:G32" name="Plage1"/>
  </protectedRanges>
  <mergeCells count="24">
    <mergeCell ref="F22:G27"/>
    <mergeCell ref="H22:K27"/>
    <mergeCell ref="C22:E27"/>
    <mergeCell ref="B12:D12"/>
    <mergeCell ref="E12:F12"/>
    <mergeCell ref="H12:K12"/>
    <mergeCell ref="B13:C13"/>
    <mergeCell ref="H13:K13"/>
    <mergeCell ref="E31:G31"/>
    <mergeCell ref="E32:G32"/>
    <mergeCell ref="E30:G30"/>
    <mergeCell ref="B2:K4"/>
    <mergeCell ref="B5:K7"/>
    <mergeCell ref="B9:K9"/>
    <mergeCell ref="C10:D10"/>
    <mergeCell ref="F10:G10"/>
    <mergeCell ref="H10:I10"/>
    <mergeCell ref="J10:K10"/>
    <mergeCell ref="B29:K29"/>
    <mergeCell ref="B22:B27"/>
    <mergeCell ref="B15:K15"/>
    <mergeCell ref="B21:K21"/>
    <mergeCell ref="B11:C11"/>
    <mergeCell ref="H11:K11"/>
  </mergeCells>
  <conditionalFormatting sqref="D13">
    <cfRule type="cellIs" dxfId="5" priority="5" operator="lessThan">
      <formula>$H$13</formula>
    </cfRule>
  </conditionalFormatting>
  <conditionalFormatting sqref="D18">
    <cfRule type="expression" dxfId="4" priority="6" stopIfTrue="1">
      <formula>IF(OR(D18&gt;J17,(D18+D13)&gt;H13),"PRISE SUPERIEURE AUX DROITS","DEMANDE CONFORME")</formula>
    </cfRule>
  </conditionalFormatting>
  <conditionalFormatting sqref="E13">
    <cfRule type="expression" dxfId="3" priority="3">
      <formula>D13&lt;20</formula>
    </cfRule>
    <cfRule type="expression" dxfId="2" priority="4">
      <formula>D13&gt;=20</formula>
    </cfRule>
  </conditionalFormatting>
  <conditionalFormatting sqref="E18:I18">
    <cfRule type="expression" dxfId="1" priority="1">
      <formula>E18="OK"</formula>
    </cfRule>
    <cfRule type="expression" dxfId="0" priority="2">
      <formula>D19&lt;&gt;"OK"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857250</xdr:colOff>
                    <xdr:row>28</xdr:row>
                    <xdr:rowOff>323850</xdr:rowOff>
                  </from>
                  <to>
                    <xdr:col>3</xdr:col>
                    <xdr:colOff>371475</xdr:colOff>
                    <xdr:row>30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857250</xdr:colOff>
                    <xdr:row>29</xdr:row>
                    <xdr:rowOff>266700</xdr:rowOff>
                  </from>
                  <to>
                    <xdr:col>3</xdr:col>
                    <xdr:colOff>361950</xdr:colOff>
                    <xdr:row>31</xdr:row>
                    <xdr:rowOff>38100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934863E-687D-445A-AFA1-3D9C30FD72B6}">
          <x14:formula1>
            <xm:f>Données!$A$2:$A$19</xm:f>
          </x14:formula1>
          <xm:sqref>E12:F12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C3F8F-6E6A-48A4-8E54-8485EFD35CA9}">
  <sheetPr codeName="Feuil2"/>
  <dimension ref="A1:A19"/>
  <sheetViews>
    <sheetView workbookViewId="0">
      <selection activeCell="A20" sqref="A20"/>
    </sheetView>
  </sheetViews>
  <sheetFormatPr baseColWidth="10" defaultRowHeight="15" x14ac:dyDescent="0.25"/>
  <cols>
    <col min="1" max="1" width="20.7109375" customWidth="1"/>
  </cols>
  <sheetData>
    <row r="1" spans="1:1" x14ac:dyDescent="0.25">
      <c r="A1" s="44" t="s">
        <v>22</v>
      </c>
    </row>
    <row r="2" spans="1:1" x14ac:dyDescent="0.25">
      <c r="A2" t="s">
        <v>40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Demande monetarisation CET</vt:lpstr>
      <vt:lpstr>Données</vt:lpstr>
      <vt:lpstr>'Demande monetarisation CET'!Zone_d_impression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GOLEBIEWSKI</dc:creator>
  <cp:lastModifiedBy>Caroline GOLEBIEWSKI</cp:lastModifiedBy>
  <dcterms:created xsi:type="dcterms:W3CDTF">2026-04-24T10:17:21Z</dcterms:created>
  <dcterms:modified xsi:type="dcterms:W3CDTF">2026-09-04T10:44:55Z</dcterms:modified>
</cp:coreProperties>
</file>